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H18" i="3"/>
  <c r="I18"/>
  <c r="J18"/>
  <c r="G18"/>
  <c r="H45"/>
  <c r="I45"/>
  <c r="J45"/>
  <c r="G45"/>
  <c r="G46"/>
  <c r="J21"/>
  <c r="G21"/>
  <c r="J25"/>
  <c r="H46"/>
  <c r="I46"/>
  <c r="H21"/>
  <c r="I21"/>
  <c r="J41"/>
  <c r="H28" l="1"/>
  <c r="I28"/>
  <c r="G28"/>
  <c r="J19"/>
  <c r="J29"/>
  <c r="H33" l="1"/>
  <c r="I33"/>
  <c r="G33"/>
  <c r="J40"/>
  <c r="J39"/>
  <c r="J31"/>
  <c r="J30"/>
  <c r="J34"/>
  <c r="J38"/>
  <c r="J37"/>
  <c r="J36"/>
  <c r="J35"/>
  <c r="J22"/>
  <c r="J46" s="1"/>
  <c r="J24"/>
  <c r="J23"/>
  <c r="J20"/>
  <c r="J28" l="1"/>
  <c r="G43"/>
  <c r="J33"/>
  <c r="J14"/>
  <c r="J15"/>
  <c r="J16"/>
  <c r="H43" l="1"/>
  <c r="J43" l="1"/>
  <c r="I43"/>
</calcChain>
</file>

<file path=xl/sharedStrings.xml><?xml version="1.0" encoding="utf-8"?>
<sst xmlns="http://schemas.openxmlformats.org/spreadsheetml/2006/main" count="189" uniqueCount="82">
  <si>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</si>
  <si>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</si>
  <si>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</si>
  <si>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</si>
  <si>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</si>
  <si>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</si>
  <si>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</si>
  <si>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</si>
  <si>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</si>
  <si>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</si>
  <si>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</si>
  <si>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</si>
  <si>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</si>
  <si>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</si>
  <si>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</si>
  <si>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</si>
  <si>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</si>
  <si>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</si>
  <si>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</si>
  <si>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</si>
  <si>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</si>
  <si>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</si>
  <si>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</si>
  <si>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</si>
  <si>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</si>
  <si>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</si>
  <si>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</si>
  <si>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</si>
  <si>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>Содаржание в надлежащем состоянии муниципального жилого фонда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</si>
  <si>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</si>
  <si>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</si>
  <si>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</si>
  <si>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</si>
  <si>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</si>
  <si>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</si>
  <si>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</si>
  <si>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</si>
  <si>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</si>
  <si>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</si>
  <si>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</si>
  <si>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2017 год</t>
  </si>
  <si>
    <t>2018 год</t>
  </si>
  <si>
    <t>119</t>
  </si>
  <si>
    <t>1410000060</t>
  </si>
  <si>
    <t>243</t>
  </si>
  <si>
    <t>1410000210</t>
  </si>
  <si>
    <t>129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</si>
  <si>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</si>
  <si>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</si>
  <si>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</si>
  <si>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</si>
  <si>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</si>
  <si>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</si>
  <si>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</si>
  <si>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</si>
  <si>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</si>
  <si>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</si>
  <si>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Мероприятие 3.3. Капитальный ремонт здания по ул. Свердлова, 32</t>
  </si>
  <si>
    <t>2019 год</t>
  </si>
  <si>
    <r>
      <t>Заключение 330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</si>
  <si>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 xml:space="preserve"> Администрации ЗАТО г. Железногорск</t>
  </si>
  <si>
    <t>Администрации ЗАТО г. Железногорск</t>
  </si>
  <si>
    <t>1410000080</t>
  </si>
  <si>
    <t>1410000130</t>
  </si>
  <si>
    <t>Мероприятие 2.3. Уплата административных штрафов  и прочих платежей</t>
  </si>
  <si>
    <t>14100000110</t>
  </si>
  <si>
    <t>1410000140</t>
  </si>
  <si>
    <t xml:space="preserve">                                                                                        Будет отремонтировано 3 объекта Муниципальной казны</t>
  </si>
  <si>
    <t>0501</t>
  </si>
  <si>
    <t>412</t>
  </si>
  <si>
    <t>Мероприятие 3.5.  Предоставление жилых помещений по договорам социального найма гражданам, состоящим на учете в качестве нуждающихся в жилых помещениях</t>
  </si>
  <si>
    <t>Постановка объектов казны и бесхозяйных объектов на государственный кадастровый учет, регистрация права собственности</t>
  </si>
  <si>
    <t xml:space="preserve">Содержание  объектов Муниципальной казны ЗАТО Железногорск, свободных от прав третьих лиц,  в надлежащем техническом состоянии </t>
  </si>
  <si>
    <t xml:space="preserve">Мероприятие 2.1. Содержание муниципального жилого фонда, в том числе взносы на капитальный ремонт общего имущества в многоквартирном доме </t>
  </si>
  <si>
    <t xml:space="preserve">Мероприятие  3.2 Организация содержания и сохранности арендного фонда Муниципальной казны ЗАТО Железногорск, в том числе взносы на капитальный ремонт общего имущества в многоквартирном доме </t>
  </si>
  <si>
    <t>Приложение № 3</t>
  </si>
  <si>
    <t>к постановлению Администрации ЗАТО г.Железногорск</t>
  </si>
  <si>
    <t>Исполнение судебных актов РФ</t>
  </si>
  <si>
    <t>Мероприятие 3.4. Ремонт объектов муниципальной казны</t>
  </si>
  <si>
    <t>Будут приобретены жилые помещения общей площадью 1485,0 кв.м.</t>
  </si>
  <si>
    <t>Х</t>
  </si>
  <si>
    <r>
      <t>от ___</t>
    </r>
    <r>
      <rPr>
        <u/>
        <sz val="14"/>
        <color indexed="8"/>
        <rFont val="Times New Roman"/>
        <family val="1"/>
        <charset val="204"/>
      </rPr>
      <t>10.03.</t>
    </r>
    <r>
      <rPr>
        <sz val="14"/>
        <color indexed="8"/>
        <rFont val="Times New Roman"/>
        <family val="1"/>
        <charset val="204"/>
      </rPr>
      <t>______ 2017 №_</t>
    </r>
    <r>
      <rPr>
        <u/>
        <sz val="14"/>
        <color indexed="8"/>
        <rFont val="Times New Roman"/>
        <family val="1"/>
        <charset val="204"/>
      </rPr>
      <t>491</t>
    </r>
    <r>
      <rPr>
        <sz val="14"/>
        <color indexed="8"/>
        <rFont val="Times New Roman"/>
        <family val="1"/>
        <charset val="204"/>
      </rPr>
      <t>________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</si>
</sst>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" fontId="20" fillId="4" borderId="8">
      <alignment horizontal="right" vertical="top" shrinkToFit="1"/>
    </xf>
  </cellStyleXfs>
  <cellXfs count="102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shrinkToFit="1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2" fontId="16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/>
    <xf numFmtId="0" fontId="0" fillId="0" borderId="1" xfId="0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/>
    <xf numFmtId="0" fontId="1" fillId="0" borderId="0" xfId="0" applyFont="1" applyFill="1"/>
    <xf numFmtId="49" fontId="15" fillId="3" borderId="6" xfId="0" applyNumberFormat="1" applyFont="1" applyFill="1" applyBorder="1" applyAlignment="1">
      <alignment horizontal="center" vertical="center" shrinkToFit="1"/>
    </xf>
    <xf numFmtId="4" fontId="15" fillId="2" borderId="8" xfId="1" applyNumberFormat="1" applyFont="1" applyFill="1" applyAlignment="1" applyProtection="1">
      <alignment horizontal="center" vertical="center" shrinkToFit="1"/>
    </xf>
    <xf numFmtId="4" fontId="11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Alignment="1">
      <alignment horizontal="left" vertical="top" wrapText="1"/>
    </xf>
    <xf numFmtId="0" fontId="1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justify" wrapText="1"/>
    </xf>
    <xf numFmtId="0" fontId="13" fillId="0" borderId="0" xfId="0" applyFont="1" applyAlignment="1">
      <alignment horizontal="left" vertical="justify"/>
    </xf>
    <xf numFmtId="0" fontId="19" fillId="0" borderId="2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1" fillId="2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</cellXfs>
  <cellStyles count="2">
    <cellStyle name="xl39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8"/>
  <sheetViews>
    <sheetView tabSelected="1" view="pageLayout" topLeftCell="B1" zoomScaleNormal="69" zoomScaleSheetLayoutView="70" workbookViewId="0">
      <selection activeCell="I4" sqref="I4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4" width="9" style="2"/>
    <col min="5" max="5" width="10.875" style="2" bestFit="1" customWidth="1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23.75" style="2" customWidth="1"/>
    <col min="12" max="16384" width="9" style="2"/>
  </cols>
  <sheetData>
    <row r="1" spans="1:11" ht="18.75">
      <c r="I1" s="61" t="s">
        <v>75</v>
      </c>
    </row>
    <row r="2" spans="1:11" ht="18.75">
      <c r="I2" s="61" t="s">
        <v>76</v>
      </c>
    </row>
    <row r="3" spans="1:11" ht="18.75">
      <c r="I3" s="61" t="s">
        <v>81</v>
      </c>
    </row>
    <row r="4" spans="1:11" ht="11.25" customHeight="1"/>
    <row r="5" spans="1:11" ht="24" customHeight="1">
      <c r="A5" s="1"/>
      <c r="B5" s="1"/>
      <c r="C5" s="1"/>
      <c r="D5" s="1"/>
      <c r="E5" s="1"/>
      <c r="F5" s="1"/>
      <c r="G5" s="1"/>
      <c r="H5" s="1"/>
      <c r="I5" s="78" t="s">
        <v>9</v>
      </c>
      <c r="J5" s="79"/>
      <c r="K5" s="79"/>
    </row>
    <row r="6" spans="1:11" ht="35.25" customHeight="1">
      <c r="A6" s="3"/>
      <c r="B6" s="4"/>
      <c r="C6" s="4"/>
      <c r="D6" s="4"/>
      <c r="E6" s="4"/>
      <c r="F6" s="4"/>
      <c r="G6" s="4"/>
      <c r="H6" s="4"/>
      <c r="I6" s="84" t="s">
        <v>20</v>
      </c>
      <c r="J6" s="85"/>
      <c r="K6" s="85"/>
    </row>
    <row r="7" spans="1:11" ht="7.5" customHeight="1">
      <c r="A7" s="5"/>
      <c r="B7" s="4"/>
      <c r="C7" s="4"/>
      <c r="D7" s="4"/>
      <c r="E7" s="4"/>
      <c r="F7" s="4"/>
      <c r="G7" s="4"/>
      <c r="H7" s="4"/>
      <c r="I7" s="85"/>
      <c r="J7" s="85"/>
      <c r="K7" s="85"/>
    </row>
    <row r="8" spans="1:11" ht="18.75">
      <c r="A8" s="82" t="s">
        <v>22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>
      <c r="A9" s="80" t="s">
        <v>39</v>
      </c>
      <c r="B9" s="81" t="s">
        <v>5</v>
      </c>
      <c r="C9" s="81" t="s">
        <v>6</v>
      </c>
      <c r="D9" s="81"/>
      <c r="E9" s="81"/>
      <c r="F9" s="81"/>
      <c r="G9" s="81" t="s">
        <v>0</v>
      </c>
      <c r="H9" s="81"/>
      <c r="I9" s="81"/>
      <c r="J9" s="81"/>
      <c r="K9" s="83" t="s">
        <v>7</v>
      </c>
    </row>
    <row r="10" spans="1:11">
      <c r="A10" s="80"/>
      <c r="B10" s="81"/>
      <c r="C10" s="81"/>
      <c r="D10" s="81"/>
      <c r="E10" s="81"/>
      <c r="F10" s="81"/>
      <c r="G10" s="81" t="s">
        <v>23</v>
      </c>
      <c r="H10" s="81"/>
      <c r="I10" s="81"/>
      <c r="J10" s="81"/>
      <c r="K10" s="83"/>
    </row>
    <row r="11" spans="1:11" ht="27.75" customHeight="1">
      <c r="A11" s="80"/>
      <c r="B11" s="81"/>
      <c r="C11" s="6" t="s">
        <v>1</v>
      </c>
      <c r="D11" s="6" t="s">
        <v>8</v>
      </c>
      <c r="E11" s="6" t="s">
        <v>2</v>
      </c>
      <c r="F11" s="6" t="s">
        <v>3</v>
      </c>
      <c r="G11" s="42" t="s">
        <v>40</v>
      </c>
      <c r="H11" s="42" t="s">
        <v>41</v>
      </c>
      <c r="I11" s="42" t="s">
        <v>58</v>
      </c>
      <c r="J11" s="6" t="s">
        <v>4</v>
      </c>
      <c r="K11" s="83"/>
    </row>
    <row r="12" spans="1:11" ht="21.75" customHeight="1">
      <c r="A12" s="72" t="s">
        <v>21</v>
      </c>
      <c r="B12" s="73"/>
      <c r="C12" s="73"/>
      <c r="D12" s="73"/>
      <c r="E12" s="73"/>
      <c r="F12" s="73"/>
      <c r="G12" s="73"/>
      <c r="H12" s="73"/>
      <c r="I12" s="73"/>
      <c r="J12" s="73"/>
      <c r="K12" s="74"/>
    </row>
    <row r="13" spans="1:11" ht="20.25" customHeight="1">
      <c r="A13" s="75" t="s">
        <v>19</v>
      </c>
      <c r="B13" s="76"/>
      <c r="C13" s="76"/>
      <c r="D13" s="76"/>
      <c r="E13" s="76"/>
      <c r="F13" s="76"/>
      <c r="G13" s="76"/>
      <c r="H13" s="76"/>
      <c r="I13" s="76"/>
      <c r="J13" s="76"/>
      <c r="K13" s="77"/>
    </row>
    <row r="14" spans="1:11" ht="94.5" customHeight="1">
      <c r="A14" s="13" t="s">
        <v>30</v>
      </c>
      <c r="B14" s="52" t="s">
        <v>60</v>
      </c>
      <c r="C14" s="9" t="s">
        <v>11</v>
      </c>
      <c r="D14" s="9" t="s">
        <v>12</v>
      </c>
      <c r="E14" s="38" t="s">
        <v>49</v>
      </c>
      <c r="F14" s="9" t="s">
        <v>14</v>
      </c>
      <c r="G14" s="15">
        <v>700000</v>
      </c>
      <c r="H14" s="15">
        <v>700000</v>
      </c>
      <c r="I14" s="15">
        <v>700000</v>
      </c>
      <c r="J14" s="41">
        <f t="shared" ref="J14:J16" si="0">SUM(G14:I14)</f>
        <v>2100000</v>
      </c>
      <c r="K14" s="10" t="s">
        <v>71</v>
      </c>
    </row>
    <row r="15" spans="1:11" ht="57.75" customHeight="1">
      <c r="A15" s="13" t="s">
        <v>31</v>
      </c>
      <c r="B15" s="52" t="s">
        <v>60</v>
      </c>
      <c r="C15" s="9" t="s">
        <v>11</v>
      </c>
      <c r="D15" s="9" t="s">
        <v>12</v>
      </c>
      <c r="E15" s="38" t="s">
        <v>50</v>
      </c>
      <c r="F15" s="9" t="s">
        <v>14</v>
      </c>
      <c r="G15" s="14">
        <v>164800</v>
      </c>
      <c r="H15" s="14">
        <v>164800</v>
      </c>
      <c r="I15" s="14">
        <v>164800</v>
      </c>
      <c r="J15" s="41">
        <f t="shared" si="0"/>
        <v>494400</v>
      </c>
      <c r="K15" s="10" t="s">
        <v>53</v>
      </c>
    </row>
    <row r="16" spans="1:11" ht="81.75" customHeight="1">
      <c r="A16" s="13" t="s">
        <v>32</v>
      </c>
      <c r="B16" s="52" t="s">
        <v>61</v>
      </c>
      <c r="C16" s="9" t="s">
        <v>11</v>
      </c>
      <c r="D16" s="9" t="s">
        <v>12</v>
      </c>
      <c r="E16" s="38" t="s">
        <v>51</v>
      </c>
      <c r="F16" s="9" t="s">
        <v>14</v>
      </c>
      <c r="G16" s="14">
        <v>543300</v>
      </c>
      <c r="H16" s="14">
        <v>543300</v>
      </c>
      <c r="I16" s="14">
        <v>543300</v>
      </c>
      <c r="J16" s="41">
        <f t="shared" si="0"/>
        <v>1629900</v>
      </c>
      <c r="K16" s="10" t="s">
        <v>59</v>
      </c>
    </row>
    <row r="17" spans="1:13" ht="38.25" customHeight="1">
      <c r="A17" s="75" t="s">
        <v>37</v>
      </c>
      <c r="B17" s="76"/>
      <c r="C17" s="76"/>
      <c r="D17" s="76"/>
      <c r="E17" s="76"/>
      <c r="F17" s="76"/>
      <c r="G17" s="76"/>
      <c r="H17" s="76"/>
      <c r="I17" s="76"/>
      <c r="J17" s="76"/>
      <c r="K17" s="77"/>
    </row>
    <row r="18" spans="1:13" ht="27.75" customHeight="1">
      <c r="A18" s="98" t="s">
        <v>73</v>
      </c>
      <c r="B18" s="43" t="s">
        <v>27</v>
      </c>
      <c r="C18" s="69" t="s">
        <v>80</v>
      </c>
      <c r="D18" s="69" t="s">
        <v>80</v>
      </c>
      <c r="E18" s="69">
        <v>1410000040</v>
      </c>
      <c r="F18" s="54" t="s">
        <v>80</v>
      </c>
      <c r="G18" s="46">
        <f>G19+G20</f>
        <v>10281100</v>
      </c>
      <c r="H18" s="46">
        <f t="shared" ref="H18:J18" si="1">H19+H20</f>
        <v>10281100</v>
      </c>
      <c r="I18" s="46">
        <f t="shared" si="1"/>
        <v>10281100</v>
      </c>
      <c r="J18" s="46">
        <f t="shared" si="1"/>
        <v>30843300</v>
      </c>
      <c r="K18" s="101" t="s">
        <v>28</v>
      </c>
    </row>
    <row r="19" spans="1:13" ht="56.25" customHeight="1">
      <c r="A19" s="99"/>
      <c r="B19" s="68" t="s">
        <v>36</v>
      </c>
      <c r="C19" s="9" t="s">
        <v>11</v>
      </c>
      <c r="D19" s="9" t="s">
        <v>12</v>
      </c>
      <c r="E19" s="38" t="s">
        <v>48</v>
      </c>
      <c r="F19" s="9" t="s">
        <v>14</v>
      </c>
      <c r="G19" s="46">
        <v>2688192</v>
      </c>
      <c r="H19" s="43">
        <v>2688192</v>
      </c>
      <c r="I19" s="43">
        <v>2688192</v>
      </c>
      <c r="J19" s="37">
        <f t="shared" ref="J19:J20" si="2">G19+H19+I19</f>
        <v>8064576</v>
      </c>
      <c r="K19" s="92"/>
    </row>
    <row r="20" spans="1:13" ht="75">
      <c r="A20" s="100"/>
      <c r="B20" s="68" t="s">
        <v>35</v>
      </c>
      <c r="C20" s="9" t="s">
        <v>16</v>
      </c>
      <c r="D20" s="9" t="s">
        <v>12</v>
      </c>
      <c r="E20" s="38" t="s">
        <v>48</v>
      </c>
      <c r="F20" s="9" t="s">
        <v>14</v>
      </c>
      <c r="G20" s="47">
        <v>7592908</v>
      </c>
      <c r="H20" s="36">
        <v>7592908</v>
      </c>
      <c r="I20" s="36">
        <v>7592908</v>
      </c>
      <c r="J20" s="37">
        <f t="shared" si="2"/>
        <v>22778724</v>
      </c>
      <c r="K20" s="93"/>
    </row>
    <row r="21" spans="1:13" ht="18.75">
      <c r="A21" s="95" t="s">
        <v>54</v>
      </c>
      <c r="B21" s="17" t="s">
        <v>27</v>
      </c>
      <c r="C21" s="9" t="s">
        <v>80</v>
      </c>
      <c r="D21" s="9" t="s">
        <v>80</v>
      </c>
      <c r="E21" s="38" t="s">
        <v>52</v>
      </c>
      <c r="F21" s="9" t="s">
        <v>80</v>
      </c>
      <c r="G21" s="14">
        <f>G22+G23+G24+G25</f>
        <v>23185866.93</v>
      </c>
      <c r="H21" s="14">
        <f t="shared" ref="H21:I21" si="3">H22+H23+H24</f>
        <v>15555464</v>
      </c>
      <c r="I21" s="14">
        <f t="shared" si="3"/>
        <v>15555464</v>
      </c>
      <c r="J21" s="14">
        <f>J22+J23+J24+J25</f>
        <v>54296794.93</v>
      </c>
      <c r="K21" s="91" t="s">
        <v>72</v>
      </c>
    </row>
    <row r="22" spans="1:13" ht="35.25" customHeight="1">
      <c r="A22" s="96"/>
      <c r="B22" s="7" t="s">
        <v>60</v>
      </c>
      <c r="C22" s="40" t="s">
        <v>11</v>
      </c>
      <c r="D22" s="9" t="s">
        <v>12</v>
      </c>
      <c r="E22" s="38" t="s">
        <v>52</v>
      </c>
      <c r="F22" s="9" t="s">
        <v>14</v>
      </c>
      <c r="G22" s="36">
        <v>20575458.199999999</v>
      </c>
      <c r="H22" s="36">
        <v>13252878</v>
      </c>
      <c r="I22" s="36">
        <v>13252878</v>
      </c>
      <c r="J22" s="37">
        <f t="shared" ref="J22" si="4">G22+H22+I22</f>
        <v>47081214.200000003</v>
      </c>
      <c r="K22" s="92"/>
    </row>
    <row r="23" spans="1:13" ht="34.5" customHeight="1">
      <c r="A23" s="96"/>
      <c r="B23" s="7" t="s">
        <v>36</v>
      </c>
      <c r="C23" s="26" t="s">
        <v>11</v>
      </c>
      <c r="D23" s="26" t="s">
        <v>12</v>
      </c>
      <c r="E23" s="38" t="s">
        <v>52</v>
      </c>
      <c r="F23" s="26" t="s">
        <v>13</v>
      </c>
      <c r="G23" s="36">
        <v>1768499</v>
      </c>
      <c r="H23" s="36">
        <v>1768499</v>
      </c>
      <c r="I23" s="36">
        <v>1768499</v>
      </c>
      <c r="J23" s="37">
        <f t="shared" ref="J23:J25" si="5">G23+H23+I23</f>
        <v>5305497</v>
      </c>
      <c r="K23" s="92"/>
    </row>
    <row r="24" spans="1:13" ht="33.75" customHeight="1">
      <c r="A24" s="96"/>
      <c r="B24" s="7" t="s">
        <v>36</v>
      </c>
      <c r="C24" s="26" t="s">
        <v>11</v>
      </c>
      <c r="D24" s="26" t="s">
        <v>12</v>
      </c>
      <c r="E24" s="38" t="s">
        <v>52</v>
      </c>
      <c r="F24" s="39" t="s">
        <v>42</v>
      </c>
      <c r="G24" s="36">
        <v>534087</v>
      </c>
      <c r="H24" s="36">
        <v>534087</v>
      </c>
      <c r="I24" s="36">
        <v>534087</v>
      </c>
      <c r="J24" s="37">
        <f t="shared" si="5"/>
        <v>1602261</v>
      </c>
      <c r="K24" s="92"/>
    </row>
    <row r="25" spans="1:13" ht="50.25" customHeight="1">
      <c r="A25" s="97"/>
      <c r="B25" s="7" t="s">
        <v>26</v>
      </c>
      <c r="C25" s="26" t="s">
        <v>16</v>
      </c>
      <c r="D25" s="26" t="s">
        <v>12</v>
      </c>
      <c r="E25" s="38" t="s">
        <v>52</v>
      </c>
      <c r="F25" s="62" t="s">
        <v>14</v>
      </c>
      <c r="G25" s="36">
        <v>307822.73</v>
      </c>
      <c r="H25" s="36">
        <v>0</v>
      </c>
      <c r="I25" s="36">
        <v>0</v>
      </c>
      <c r="J25" s="37">
        <f t="shared" si="5"/>
        <v>307822.73</v>
      </c>
      <c r="K25" s="60"/>
    </row>
    <row r="26" spans="1:13" ht="59.25" customHeight="1">
      <c r="A26" s="55" t="s">
        <v>64</v>
      </c>
      <c r="B26" s="52" t="s">
        <v>36</v>
      </c>
      <c r="C26" s="26" t="s">
        <v>11</v>
      </c>
      <c r="D26" s="26" t="s">
        <v>12</v>
      </c>
      <c r="E26" s="38" t="s">
        <v>65</v>
      </c>
      <c r="F26" s="54">
        <v>831</v>
      </c>
      <c r="G26" s="36">
        <v>1000000</v>
      </c>
      <c r="H26" s="36">
        <v>1000000</v>
      </c>
      <c r="I26" s="36">
        <v>1000000</v>
      </c>
      <c r="J26" s="37">
        <v>3000000</v>
      </c>
      <c r="K26" s="56" t="s">
        <v>77</v>
      </c>
    </row>
    <row r="27" spans="1:13" ht="30.75" customHeight="1">
      <c r="A27" s="94" t="s">
        <v>38</v>
      </c>
      <c r="B27" s="76"/>
      <c r="C27" s="76"/>
      <c r="D27" s="76"/>
      <c r="E27" s="76"/>
      <c r="F27" s="76"/>
      <c r="G27" s="76"/>
      <c r="H27" s="76"/>
      <c r="I27" s="76"/>
      <c r="J27" s="76"/>
      <c r="K27" s="49"/>
    </row>
    <row r="28" spans="1:13" ht="18.75">
      <c r="A28" s="88" t="s">
        <v>33</v>
      </c>
      <c r="B28" s="17" t="s">
        <v>27</v>
      </c>
      <c r="C28" s="9" t="s">
        <v>80</v>
      </c>
      <c r="D28" s="9" t="s">
        <v>80</v>
      </c>
      <c r="E28" s="9" t="s">
        <v>45</v>
      </c>
      <c r="F28" s="67" t="s">
        <v>80</v>
      </c>
      <c r="G28" s="14">
        <f>G29+G30+G31</f>
        <v>8176981</v>
      </c>
      <c r="H28" s="14">
        <f t="shared" ref="H28:J28" si="6">H29+H30+H31</f>
        <v>7671301</v>
      </c>
      <c r="I28" s="14">
        <f t="shared" si="6"/>
        <v>7671301</v>
      </c>
      <c r="J28" s="14">
        <f t="shared" si="6"/>
        <v>23519583</v>
      </c>
      <c r="K28" s="44"/>
      <c r="L28" s="45"/>
      <c r="M28" s="45"/>
    </row>
    <row r="29" spans="1:13" ht="49.5" customHeight="1">
      <c r="A29" s="89"/>
      <c r="B29" s="7" t="s">
        <v>26</v>
      </c>
      <c r="C29" s="9" t="s">
        <v>16</v>
      </c>
      <c r="D29" s="9" t="s">
        <v>12</v>
      </c>
      <c r="E29" s="38" t="s">
        <v>45</v>
      </c>
      <c r="F29" s="39" t="s">
        <v>17</v>
      </c>
      <c r="G29" s="36">
        <v>6208895</v>
      </c>
      <c r="H29" s="36">
        <v>5820508</v>
      </c>
      <c r="I29" s="36">
        <v>5820508</v>
      </c>
      <c r="J29" s="37">
        <f>G29+H29+I29</f>
        <v>17849911</v>
      </c>
      <c r="K29" s="8"/>
    </row>
    <row r="30" spans="1:13" ht="47.25" customHeight="1">
      <c r="A30" s="89"/>
      <c r="B30" s="7" t="s">
        <v>26</v>
      </c>
      <c r="C30" s="9" t="s">
        <v>16</v>
      </c>
      <c r="D30" s="9" t="s">
        <v>12</v>
      </c>
      <c r="E30" s="38" t="s">
        <v>45</v>
      </c>
      <c r="F30" s="39" t="s">
        <v>18</v>
      </c>
      <c r="G30" s="36">
        <v>93000</v>
      </c>
      <c r="H30" s="36">
        <v>93000</v>
      </c>
      <c r="I30" s="36">
        <v>93000</v>
      </c>
      <c r="J30" s="37">
        <f t="shared" ref="J30:J31" si="7">G30+H30+I30</f>
        <v>279000</v>
      </c>
      <c r="K30" s="8"/>
    </row>
    <row r="31" spans="1:13" ht="47.25" customHeight="1">
      <c r="A31" s="89"/>
      <c r="B31" s="7" t="s">
        <v>26</v>
      </c>
      <c r="C31" s="9" t="s">
        <v>16</v>
      </c>
      <c r="D31" s="9" t="s">
        <v>12</v>
      </c>
      <c r="E31" s="38" t="s">
        <v>45</v>
      </c>
      <c r="F31" s="39" t="s">
        <v>46</v>
      </c>
      <c r="G31" s="36">
        <v>1875086</v>
      </c>
      <c r="H31" s="36">
        <v>1757793</v>
      </c>
      <c r="I31" s="36">
        <v>1757793</v>
      </c>
      <c r="J31" s="37">
        <f t="shared" si="7"/>
        <v>5390672</v>
      </c>
      <c r="K31" s="8"/>
    </row>
    <row r="32" spans="1:13" ht="47.25" customHeight="1">
      <c r="A32" s="59"/>
      <c r="B32" s="7" t="s">
        <v>26</v>
      </c>
      <c r="C32" s="9" t="s">
        <v>16</v>
      </c>
      <c r="D32" s="9" t="s">
        <v>12</v>
      </c>
      <c r="E32" s="38" t="s">
        <v>45</v>
      </c>
      <c r="F32" s="39" t="s">
        <v>14</v>
      </c>
      <c r="G32" s="36">
        <v>130.96</v>
      </c>
      <c r="H32" s="36">
        <v>0</v>
      </c>
      <c r="I32" s="36">
        <v>0</v>
      </c>
      <c r="J32" s="37">
        <v>130.96</v>
      </c>
      <c r="K32" s="8"/>
    </row>
    <row r="33" spans="1:11" ht="38.25" customHeight="1">
      <c r="A33" s="88" t="s">
        <v>74</v>
      </c>
      <c r="B33" s="17" t="s">
        <v>27</v>
      </c>
      <c r="C33" s="9" t="s">
        <v>80</v>
      </c>
      <c r="D33" s="9" t="s">
        <v>80</v>
      </c>
      <c r="E33" s="9" t="s">
        <v>43</v>
      </c>
      <c r="F33" s="39" t="s">
        <v>80</v>
      </c>
      <c r="G33" s="14">
        <f>G34+G35+G36+G38+G37</f>
        <v>20924927.470000003</v>
      </c>
      <c r="H33" s="14">
        <f t="shared" ref="H33:I33" si="8">H34+H35+H36+H38+H37</f>
        <v>20274294</v>
      </c>
      <c r="I33" s="14">
        <f t="shared" si="8"/>
        <v>20274294</v>
      </c>
      <c r="J33" s="14">
        <f>J34+J35+J36+J38+J37</f>
        <v>61473515.470000006</v>
      </c>
      <c r="K33" s="11"/>
    </row>
    <row r="34" spans="1:11" ht="45">
      <c r="A34" s="89"/>
      <c r="B34" s="7" t="s">
        <v>26</v>
      </c>
      <c r="C34" s="9" t="s">
        <v>16</v>
      </c>
      <c r="D34" s="9" t="s">
        <v>12</v>
      </c>
      <c r="E34" s="38" t="s">
        <v>43</v>
      </c>
      <c r="F34" s="9" t="s">
        <v>14</v>
      </c>
      <c r="G34" s="36">
        <v>842006</v>
      </c>
      <c r="H34" s="36">
        <v>842006</v>
      </c>
      <c r="I34" s="36">
        <v>842006</v>
      </c>
      <c r="J34" s="37">
        <f t="shared" ref="J34" si="9">G34+H34+I34</f>
        <v>2526018</v>
      </c>
      <c r="K34" s="91" t="s">
        <v>47</v>
      </c>
    </row>
    <row r="35" spans="1:11" ht="35.25" customHeight="1">
      <c r="A35" s="89"/>
      <c r="B35" s="7" t="s">
        <v>29</v>
      </c>
      <c r="C35" s="9" t="s">
        <v>11</v>
      </c>
      <c r="D35" s="9" t="s">
        <v>12</v>
      </c>
      <c r="E35" s="38" t="s">
        <v>43</v>
      </c>
      <c r="F35" s="9" t="s">
        <v>13</v>
      </c>
      <c r="G35" s="63">
        <v>5303691</v>
      </c>
      <c r="H35" s="36">
        <v>5153691</v>
      </c>
      <c r="I35" s="36">
        <v>5153691</v>
      </c>
      <c r="J35" s="37">
        <f t="shared" ref="J35:J37" si="10">G35+H35+I35</f>
        <v>15611073</v>
      </c>
      <c r="K35" s="92"/>
    </row>
    <row r="36" spans="1:11" ht="36" customHeight="1">
      <c r="A36" s="89"/>
      <c r="B36" s="7" t="s">
        <v>29</v>
      </c>
      <c r="C36" s="9" t="s">
        <v>11</v>
      </c>
      <c r="D36" s="9" t="s">
        <v>12</v>
      </c>
      <c r="E36" s="38" t="s">
        <v>43</v>
      </c>
      <c r="F36" s="39" t="s">
        <v>15</v>
      </c>
      <c r="G36" s="63">
        <v>239778.7</v>
      </c>
      <c r="H36" s="36">
        <v>238000</v>
      </c>
      <c r="I36" s="36">
        <v>238000</v>
      </c>
      <c r="J36" s="37">
        <f t="shared" si="10"/>
        <v>715778.7</v>
      </c>
      <c r="K36" s="92"/>
    </row>
    <row r="37" spans="1:11" ht="36" customHeight="1">
      <c r="A37" s="89"/>
      <c r="B37" s="7" t="s">
        <v>29</v>
      </c>
      <c r="C37" s="9" t="s">
        <v>11</v>
      </c>
      <c r="D37" s="9" t="s">
        <v>12</v>
      </c>
      <c r="E37" s="39" t="s">
        <v>43</v>
      </c>
      <c r="F37" s="39" t="s">
        <v>42</v>
      </c>
      <c r="G37" s="63">
        <v>1601366.96</v>
      </c>
      <c r="H37" s="36">
        <v>1556415</v>
      </c>
      <c r="I37" s="36">
        <v>1556415</v>
      </c>
      <c r="J37" s="37">
        <f t="shared" si="10"/>
        <v>4714196.96</v>
      </c>
      <c r="K37" s="92"/>
    </row>
    <row r="38" spans="1:11" ht="36" customHeight="1">
      <c r="A38" s="90"/>
      <c r="B38" s="7" t="s">
        <v>29</v>
      </c>
      <c r="C38" s="9" t="s">
        <v>11</v>
      </c>
      <c r="D38" s="9" t="s">
        <v>12</v>
      </c>
      <c r="E38" s="38" t="s">
        <v>43</v>
      </c>
      <c r="F38" s="39" t="s">
        <v>14</v>
      </c>
      <c r="G38" s="63">
        <v>12938084.810000001</v>
      </c>
      <c r="H38" s="36">
        <v>12484182</v>
      </c>
      <c r="I38" s="36">
        <v>12484182</v>
      </c>
      <c r="J38" s="37">
        <f>G38+H38+I38</f>
        <v>37906448.810000002</v>
      </c>
      <c r="K38" s="93"/>
    </row>
    <row r="39" spans="1:11" ht="41.25" customHeight="1">
      <c r="A39" s="58" t="s">
        <v>57</v>
      </c>
      <c r="B39" s="7" t="s">
        <v>29</v>
      </c>
      <c r="C39" s="9" t="s">
        <v>11</v>
      </c>
      <c r="D39" s="9" t="s">
        <v>12</v>
      </c>
      <c r="E39" s="38" t="s">
        <v>62</v>
      </c>
      <c r="F39" s="39" t="s">
        <v>44</v>
      </c>
      <c r="G39" s="36">
        <v>4200000</v>
      </c>
      <c r="H39" s="36">
        <v>0</v>
      </c>
      <c r="I39" s="36">
        <v>0</v>
      </c>
      <c r="J39" s="37">
        <f t="shared" ref="J39:J41" si="11">G39+H39+I39</f>
        <v>4200000</v>
      </c>
      <c r="K39" s="86" t="s">
        <v>67</v>
      </c>
    </row>
    <row r="40" spans="1:11" ht="51.75" customHeight="1">
      <c r="A40" s="58" t="s">
        <v>78</v>
      </c>
      <c r="B40" s="52" t="s">
        <v>29</v>
      </c>
      <c r="C40" s="9" t="s">
        <v>11</v>
      </c>
      <c r="D40" s="9" t="s">
        <v>12</v>
      </c>
      <c r="E40" s="38" t="s">
        <v>63</v>
      </c>
      <c r="F40" s="39" t="s">
        <v>14</v>
      </c>
      <c r="G40" s="36">
        <v>2000000</v>
      </c>
      <c r="H40" s="36">
        <v>0</v>
      </c>
      <c r="I40" s="36">
        <v>0</v>
      </c>
      <c r="J40" s="37">
        <f t="shared" si="11"/>
        <v>2000000</v>
      </c>
      <c r="K40" s="87"/>
    </row>
    <row r="41" spans="1:11" ht="113.25" customHeight="1">
      <c r="A41" s="57" t="s">
        <v>70</v>
      </c>
      <c r="B41" s="52" t="s">
        <v>29</v>
      </c>
      <c r="C41" s="9" t="s">
        <v>11</v>
      </c>
      <c r="D41" s="9" t="s">
        <v>68</v>
      </c>
      <c r="E41" s="38" t="s">
        <v>66</v>
      </c>
      <c r="F41" s="39" t="s">
        <v>69</v>
      </c>
      <c r="G41" s="36">
        <v>52000000</v>
      </c>
      <c r="H41" s="36">
        <v>0</v>
      </c>
      <c r="I41" s="36">
        <v>0</v>
      </c>
      <c r="J41" s="37">
        <f t="shared" si="11"/>
        <v>52000000</v>
      </c>
      <c r="K41" s="71" t="s">
        <v>79</v>
      </c>
    </row>
    <row r="42" spans="1:11" ht="26.25" customHeight="1">
      <c r="A42" s="51"/>
      <c r="B42" s="7"/>
      <c r="C42" s="9"/>
      <c r="D42" s="9"/>
      <c r="E42" s="38"/>
      <c r="F42" s="35"/>
      <c r="G42" s="36"/>
      <c r="H42" s="36"/>
      <c r="I42" s="36"/>
      <c r="J42" s="37"/>
      <c r="K42" s="48"/>
    </row>
    <row r="43" spans="1:11" ht="27" customHeight="1">
      <c r="A43" s="33" t="s">
        <v>34</v>
      </c>
      <c r="B43" s="34"/>
      <c r="C43" s="35" t="s">
        <v>80</v>
      </c>
      <c r="D43" s="35" t="s">
        <v>80</v>
      </c>
      <c r="E43" s="70">
        <v>1410000000</v>
      </c>
      <c r="F43" s="19" t="s">
        <v>80</v>
      </c>
      <c r="G43" s="53">
        <f>G45+G46</f>
        <v>123177106.36</v>
      </c>
      <c r="H43" s="16">
        <f t="shared" ref="H43:J43" si="12">H45+H46</f>
        <v>56190259</v>
      </c>
      <c r="I43" s="16">
        <f t="shared" si="12"/>
        <v>56190259</v>
      </c>
      <c r="J43" s="16">
        <f t="shared" si="12"/>
        <v>235557624.36000001</v>
      </c>
      <c r="K43" s="50"/>
    </row>
    <row r="44" spans="1:11" ht="18.75" customHeight="1">
      <c r="A44" s="18" t="s">
        <v>10</v>
      </c>
      <c r="B44" s="19"/>
      <c r="C44" s="19"/>
      <c r="D44" s="19"/>
      <c r="E44" s="19"/>
      <c r="F44" s="25"/>
      <c r="G44" s="20"/>
      <c r="H44" s="20"/>
      <c r="I44" s="11"/>
      <c r="J44" s="24"/>
      <c r="K44" s="21"/>
    </row>
    <row r="45" spans="1:11" ht="43.5" customHeight="1">
      <c r="A45" s="22" t="s">
        <v>24</v>
      </c>
      <c r="B45" s="7" t="s">
        <v>26</v>
      </c>
      <c r="C45" s="17" t="s">
        <v>16</v>
      </c>
      <c r="D45" s="17" t="s">
        <v>12</v>
      </c>
      <c r="E45" s="70">
        <v>1410000000</v>
      </c>
      <c r="F45" s="25" t="s">
        <v>80</v>
      </c>
      <c r="G45" s="64">
        <f>G20+G29+G30+G34+G31+G25+G32</f>
        <v>16919848.690000001</v>
      </c>
      <c r="H45" s="64">
        <f t="shared" ref="H45:J45" si="13">H20+H29+H30+H34+H31+H25+H32</f>
        <v>16106215</v>
      </c>
      <c r="I45" s="64">
        <f t="shared" si="13"/>
        <v>16106215</v>
      </c>
      <c r="J45" s="64">
        <f t="shared" si="13"/>
        <v>49132278.689999998</v>
      </c>
      <c r="K45" s="23"/>
    </row>
    <row r="46" spans="1:11" ht="33.75" customHeight="1">
      <c r="A46" s="22" t="s">
        <v>25</v>
      </c>
      <c r="B46" s="7" t="s">
        <v>29</v>
      </c>
      <c r="C46" s="17" t="s">
        <v>11</v>
      </c>
      <c r="D46" s="17" t="s">
        <v>80</v>
      </c>
      <c r="E46" s="70">
        <v>1410000000</v>
      </c>
      <c r="F46" s="25" t="s">
        <v>80</v>
      </c>
      <c r="G46" s="66">
        <f>G14+G15+G16+G19+G22+G23+G24+G35+G36+G37+G38+G39+G40+G41+G26</f>
        <v>106257257.67</v>
      </c>
      <c r="H46" s="65">
        <f t="shared" ref="H46:J46" si="14">H14+H15+H16+H19+H22+H23+H24+H35+H36+H37+H38+H39+H40+H41+H26</f>
        <v>40084044</v>
      </c>
      <c r="I46" s="65">
        <f t="shared" si="14"/>
        <v>40084044</v>
      </c>
      <c r="J46" s="65">
        <f t="shared" si="14"/>
        <v>186425345.67000002</v>
      </c>
      <c r="K46" s="23"/>
    </row>
    <row r="47" spans="1:11" ht="46.15" customHeight="1">
      <c r="A47" s="12" t="s">
        <v>55</v>
      </c>
      <c r="B47" s="27"/>
      <c r="C47" s="28"/>
      <c r="D47" s="28"/>
      <c r="E47" s="29"/>
      <c r="G47" s="30"/>
      <c r="H47" s="12" t="s">
        <v>56</v>
      </c>
      <c r="I47" s="30"/>
      <c r="J47" s="32"/>
      <c r="K47" s="31"/>
    </row>
    <row r="48" spans="1:11" ht="33.75" customHeight="1"/>
  </sheetData>
  <mergeCells count="21">
    <mergeCell ref="K39:K40"/>
    <mergeCell ref="A17:K17"/>
    <mergeCell ref="A28:A31"/>
    <mergeCell ref="A33:A38"/>
    <mergeCell ref="K21:K24"/>
    <mergeCell ref="K34:K38"/>
    <mergeCell ref="A27:J27"/>
    <mergeCell ref="A21:A25"/>
    <mergeCell ref="A18:A20"/>
    <mergeCell ref="K18:K20"/>
    <mergeCell ref="A12:K12"/>
    <mergeCell ref="A13:K13"/>
    <mergeCell ref="I5:K5"/>
    <mergeCell ref="A9:A11"/>
    <mergeCell ref="B9:B11"/>
    <mergeCell ref="A8:K8"/>
    <mergeCell ref="C9:F10"/>
    <mergeCell ref="G9:J9"/>
    <mergeCell ref="G10:J10"/>
    <mergeCell ref="K9:K11"/>
    <mergeCell ref="I6:K7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2017-03-06T06:51:58Z</cp:lastPrinted>
  <dcterms:created xsi:type="dcterms:W3CDTF">2013-07-09T08:19:22Z</dcterms:created>
  <dcterms:modified xsi:type="dcterms:W3CDTF">2017-03-13T03:09:48Z</dcterms:modified>
</cp:coreProperties>
</file>